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 в подъездах" sheetId="2" r:id="rId1"/>
  </sheets>
  <definedNames>
    <definedName name="_xlnm._FilterDatabase" localSheetId="0" hidden="1">'Видеоэкраны в подъездах'!$A$1:$N$24</definedName>
  </definedNames>
  <calcPr calcId="162913"/>
</workbook>
</file>

<file path=xl/calcChain.xml><?xml version="1.0" encoding="utf-8"?>
<calcChain xmlns="http://schemas.openxmlformats.org/spreadsheetml/2006/main">
  <c r="N24" i="2" l="1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M2" i="2" l="1"/>
  <c r="M19" i="2" l="1"/>
  <c r="M14" i="2"/>
  <c r="M10" i="2"/>
  <c r="M22" i="2" l="1"/>
  <c r="M11" i="2"/>
  <c r="M3" i="2"/>
  <c r="M4" i="2"/>
  <c r="M5" i="2"/>
  <c r="M6" i="2"/>
  <c r="M7" i="2"/>
  <c r="M8" i="2"/>
  <c r="M9" i="2"/>
  <c r="M12" i="2"/>
  <c r="M13" i="2"/>
  <c r="M15" i="2"/>
  <c r="M16" i="2"/>
  <c r="M17" i="2"/>
  <c r="M18" i="2"/>
  <c r="M20" i="2"/>
  <c r="M21" i="2"/>
  <c r="M23" i="2"/>
  <c r="M24" i="2"/>
</calcChain>
</file>

<file path=xl/sharedStrings.xml><?xml version="1.0" encoding="utf-8"?>
<sst xmlns="http://schemas.openxmlformats.org/spreadsheetml/2006/main" count="152" uniqueCount="47">
  <si>
    <t>Вид рекламы</t>
  </si>
  <si>
    <t>Район</t>
  </si>
  <si>
    <t>Город</t>
  </si>
  <si>
    <t>Адреса</t>
  </si>
  <si>
    <t>Ссылка</t>
  </si>
  <si>
    <t>Фото</t>
  </si>
  <si>
    <t>Санкт-Петербург</t>
  </si>
  <si>
    <t>Видеоэкраны в подъездах</t>
  </si>
  <si>
    <t>Количество экранов</t>
  </si>
  <si>
    <t>Жемчужный каскад</t>
  </si>
  <si>
    <t>Жемчужная Гавань</t>
  </si>
  <si>
    <t>ЖК Lotos Club</t>
  </si>
  <si>
    <t>ЖК Fusion</t>
  </si>
  <si>
    <t>ЖК Континенты</t>
  </si>
  <si>
    <t>ЖК Жили-Были</t>
  </si>
  <si>
    <t>Московские ворота</t>
  </si>
  <si>
    <t>Жк Геометрия</t>
  </si>
  <si>
    <t>ЖК Северная регата</t>
  </si>
  <si>
    <t>ЖК Лыжный, 7</t>
  </si>
  <si>
    <t>ЖК Камышовая, 48 корп 1</t>
  </si>
  <si>
    <t>ЖК Ленинградская Симфония</t>
  </si>
  <si>
    <t>ЖК Победитель</t>
  </si>
  <si>
    <t>ЖК Master</t>
  </si>
  <si>
    <t>ЖК Золотая гавань</t>
  </si>
  <si>
    <t>ЖК Diadema Club House</t>
  </si>
  <si>
    <t>ЖК Royal Park</t>
  </si>
  <si>
    <t>ЖК Петроградский эталон</t>
  </si>
  <si>
    <t>ЖК Морской фасад</t>
  </si>
  <si>
    <t>ЖК Морской каскад</t>
  </si>
  <si>
    <t>Выходов в час</t>
  </si>
  <si>
    <t>Выходов в сутки</t>
  </si>
  <si>
    <t>Блок, сек.</t>
  </si>
  <si>
    <t>Ролик, сек.</t>
  </si>
  <si>
    <t>Период, дней</t>
  </si>
  <si>
    <t>Выходов за период</t>
  </si>
  <si>
    <t>Стоимость</t>
  </si>
  <si>
    <t>Жилой комплекс</t>
  </si>
  <si>
    <t>Красносельский</t>
  </si>
  <si>
    <t>Калининский</t>
  </si>
  <si>
    <t>Выборгский</t>
  </si>
  <si>
    <t>Московский</t>
  </si>
  <si>
    <t>Приморский</t>
  </si>
  <si>
    <t>ЖК Гуси-Лебеди</t>
  </si>
  <si>
    <t>ЖК на Яхтенной 30-32</t>
  </si>
  <si>
    <t>ЖК Амстер</t>
  </si>
  <si>
    <t>Петроградский</t>
  </si>
  <si>
    <t>Василеостровский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</si>
</sst>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hzwmOeBxkZhRAA" TargetMode="External"/><Relationship Id="rId13" Type="http://schemas.openxmlformats.org/officeDocument/2006/relationships/hyperlink" Target="https://disk.yandex.ru/i/kD_xQYutg5PpQg" TargetMode="External"/><Relationship Id="rId18" Type="http://schemas.openxmlformats.org/officeDocument/2006/relationships/hyperlink" Target="https://disk.yandex.ru/i/CWHKSG0N2mcLXA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gsCReo39y8mxXQ" TargetMode="External"/><Relationship Id="rId21" Type="http://schemas.openxmlformats.org/officeDocument/2006/relationships/hyperlink" Target="https://disk.yandex.ru/d/q_KdWikJbFr5bQ" TargetMode="External"/><Relationship Id="rId7" Type="http://schemas.openxmlformats.org/officeDocument/2006/relationships/hyperlink" Target="https://disk.yandex.ru/i/wd0SsYdgLxWUpA" TargetMode="External"/><Relationship Id="rId12" Type="http://schemas.openxmlformats.org/officeDocument/2006/relationships/hyperlink" Target="https://disk.yandex.ru/i/oT_xh7owqHbsuw" TargetMode="External"/><Relationship Id="rId17" Type="http://schemas.openxmlformats.org/officeDocument/2006/relationships/hyperlink" Target="https://disk.yandex.ru/i/AT9qhcLONssXpg" TargetMode="External"/><Relationship Id="rId25" Type="http://schemas.openxmlformats.org/officeDocument/2006/relationships/hyperlink" Target="https://disk.yandex.ru/d/7k7FeKNd_bJtPA" TargetMode="External"/><Relationship Id="rId2" Type="http://schemas.openxmlformats.org/officeDocument/2006/relationships/hyperlink" Target="https://disk.yandex.ru/i/96_RfX-dEJ6K6A" TargetMode="External"/><Relationship Id="rId16" Type="http://schemas.openxmlformats.org/officeDocument/2006/relationships/hyperlink" Target="https://disk.yandex.ru/i/xiw8k8BSmFLhxg" TargetMode="External"/><Relationship Id="rId20" Type="http://schemas.openxmlformats.org/officeDocument/2006/relationships/hyperlink" Target="https://disk.yandex.ru/i/raqexr9RWrYHQw" TargetMode="External"/><Relationship Id="rId1" Type="http://schemas.openxmlformats.org/officeDocument/2006/relationships/hyperlink" Target="https://disk.yandex.ru/i/mkNiduBovprtKQ" TargetMode="External"/><Relationship Id="rId6" Type="http://schemas.openxmlformats.org/officeDocument/2006/relationships/hyperlink" Target="https://disk.yandex.ru/i/Co_fwL8bhJWIDw" TargetMode="External"/><Relationship Id="rId11" Type="http://schemas.openxmlformats.org/officeDocument/2006/relationships/hyperlink" Target="https://disk.yandex.ru/i/pr5PtQh1rs9ryA" TargetMode="External"/><Relationship Id="rId24" Type="http://schemas.openxmlformats.org/officeDocument/2006/relationships/hyperlink" Target="https://disk.yandex.ru/d/7k7FeKNd_bJtPA" TargetMode="External"/><Relationship Id="rId5" Type="http://schemas.openxmlformats.org/officeDocument/2006/relationships/hyperlink" Target="https://disk.yandex.ru/i/CPN7_uRo-a_9wA" TargetMode="External"/><Relationship Id="rId15" Type="http://schemas.openxmlformats.org/officeDocument/2006/relationships/hyperlink" Target="https://disk.yandex.ru/i/vHySeIQhAD-07g" TargetMode="External"/><Relationship Id="rId23" Type="http://schemas.openxmlformats.org/officeDocument/2006/relationships/hyperlink" Target="https://disk.yandex.ru/i/kve8Fy97-8C88Q" TargetMode="External"/><Relationship Id="rId10" Type="http://schemas.openxmlformats.org/officeDocument/2006/relationships/hyperlink" Target="https://disk.yandex.ru/i/_t9DTo-RhBRJXA" TargetMode="External"/><Relationship Id="rId19" Type="http://schemas.openxmlformats.org/officeDocument/2006/relationships/hyperlink" Target="https://disk.yandex.ru/i/SB3lp1xNGjaTuQ" TargetMode="External"/><Relationship Id="rId4" Type="http://schemas.openxmlformats.org/officeDocument/2006/relationships/hyperlink" Target="https://disk.yandex.ru/i/TPywbTMyvie0_A" TargetMode="External"/><Relationship Id="rId9" Type="http://schemas.openxmlformats.org/officeDocument/2006/relationships/hyperlink" Target="https://disk.yandex.ru/i/GGXvZwpgyypbGQ" TargetMode="External"/><Relationship Id="rId14" Type="http://schemas.openxmlformats.org/officeDocument/2006/relationships/hyperlink" Target="https://disk.yandex.ru/i/0BdYt4QB6RAtJQ" TargetMode="External"/><Relationship Id="rId22" Type="http://schemas.openxmlformats.org/officeDocument/2006/relationships/hyperlink" Target="https://disk.yandex.ru/i/TUdosXz2DSV32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selection activeCell="D13" sqref="D13"/>
    </sheetView>
  </sheetViews>
  <sheetFormatPr defaultRowHeight="12.75" x14ac:dyDescent="0.2"/>
  <cols>
    <col min="1" max="1" width="14.42578125" style="1" customWidth="1"/>
    <col min="2" max="2" width="22.5703125" style="1" customWidth="1"/>
    <col min="3" max="3" width="9.5703125" style="1" customWidth="1"/>
    <col min="4" max="4" width="16" style="4" customWidth="1"/>
    <col min="5" max="5" width="25.28515625" style="2" customWidth="1"/>
    <col min="6" max="6" width="21.85546875" style="2" customWidth="1"/>
    <col min="7" max="7" width="11.42578125" style="1" customWidth="1"/>
    <col min="8" max="8" width="13.28515625" style="1" customWidth="1"/>
    <col min="9" max="9" width="14.28515625" style="1" customWidth="1"/>
    <col min="10" max="10" width="16.85546875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13.85546875" style="1" customWidth="1"/>
    <col min="15" max="16384" width="9.140625" style="3"/>
  </cols>
  <sheetData>
    <row r="1" spans="1:14" x14ac:dyDescent="0.2">
      <c r="A1" s="7" t="s">
        <v>2</v>
      </c>
      <c r="B1" s="7" t="s">
        <v>0</v>
      </c>
      <c r="C1" s="7" t="s">
        <v>5</v>
      </c>
      <c r="D1" s="8" t="s">
        <v>1</v>
      </c>
      <c r="E1" s="7" t="s">
        <v>36</v>
      </c>
      <c r="F1" s="7" t="s">
        <v>8</v>
      </c>
      <c r="G1" s="7" t="s">
        <v>3</v>
      </c>
      <c r="H1" s="7" t="s">
        <v>31</v>
      </c>
      <c r="I1" s="7" t="s">
        <v>32</v>
      </c>
      <c r="J1" s="7" t="s">
        <v>29</v>
      </c>
      <c r="K1" s="7" t="s">
        <v>30</v>
      </c>
      <c r="L1" s="7" t="s">
        <v>33</v>
      </c>
      <c r="M1" s="7" t="s">
        <v>34</v>
      </c>
      <c r="N1" s="7" t="s">
        <v>35</v>
      </c>
    </row>
    <row r="2" spans="1:14" s="1" customFormat="1" x14ac:dyDescent="0.25">
      <c r="A2" s="9" t="s">
        <v>6</v>
      </c>
      <c r="B2" s="9" t="s">
        <v>7</v>
      </c>
      <c r="C2" s="10" t="s">
        <v>5</v>
      </c>
      <c r="D2" s="11" t="s">
        <v>37</v>
      </c>
      <c r="E2" s="9" t="s">
        <v>9</v>
      </c>
      <c r="F2" s="12">
        <v>24</v>
      </c>
      <c r="G2" s="10" t="s">
        <v>4</v>
      </c>
      <c r="H2" s="13">
        <v>180</v>
      </c>
      <c r="I2" s="13">
        <v>15</v>
      </c>
      <c r="J2" s="13">
        <v>20</v>
      </c>
      <c r="K2" s="13">
        <v>480</v>
      </c>
      <c r="L2" s="13">
        <v>30</v>
      </c>
      <c r="M2" s="13">
        <f>K2*L2</f>
        <v>14400</v>
      </c>
      <c r="N2" s="6">
        <f>F2*2350</f>
        <v>56400</v>
      </c>
    </row>
    <row r="3" spans="1:14" x14ac:dyDescent="0.2">
      <c r="A3" s="9" t="s">
        <v>6</v>
      </c>
      <c r="B3" s="9" t="s">
        <v>7</v>
      </c>
      <c r="C3" s="10" t="s">
        <v>5</v>
      </c>
      <c r="D3" s="11" t="s">
        <v>37</v>
      </c>
      <c r="E3" s="9" t="s">
        <v>10</v>
      </c>
      <c r="F3" s="12">
        <v>16</v>
      </c>
      <c r="G3" s="10" t="s">
        <v>4</v>
      </c>
      <c r="H3" s="13">
        <v>180</v>
      </c>
      <c r="I3" s="13">
        <v>15</v>
      </c>
      <c r="J3" s="13">
        <v>20</v>
      </c>
      <c r="K3" s="13">
        <v>480</v>
      </c>
      <c r="L3" s="13">
        <v>30</v>
      </c>
      <c r="M3" s="13">
        <f t="shared" ref="M3:M24" si="0">K3*L3</f>
        <v>14400</v>
      </c>
      <c r="N3" s="6">
        <f>F3*2350</f>
        <v>37600</v>
      </c>
    </row>
    <row r="4" spans="1:14" x14ac:dyDescent="0.2">
      <c r="A4" s="9" t="s">
        <v>6</v>
      </c>
      <c r="B4" s="9" t="s">
        <v>7</v>
      </c>
      <c r="C4" s="10" t="s">
        <v>5</v>
      </c>
      <c r="D4" s="11" t="s">
        <v>37</v>
      </c>
      <c r="E4" s="9" t="s">
        <v>11</v>
      </c>
      <c r="F4" s="12">
        <v>8</v>
      </c>
      <c r="G4" s="10" t="s">
        <v>4</v>
      </c>
      <c r="H4" s="13">
        <v>180</v>
      </c>
      <c r="I4" s="13">
        <v>15</v>
      </c>
      <c r="J4" s="13">
        <v>20</v>
      </c>
      <c r="K4" s="13">
        <v>480</v>
      </c>
      <c r="L4" s="13">
        <v>30</v>
      </c>
      <c r="M4" s="13">
        <f t="shared" si="0"/>
        <v>14400</v>
      </c>
      <c r="N4" s="6">
        <f>F4*2750</f>
        <v>22000</v>
      </c>
    </row>
    <row r="5" spans="1:14" s="5" customFormat="1" x14ac:dyDescent="0.2">
      <c r="A5" s="9" t="s">
        <v>6</v>
      </c>
      <c r="B5" s="9" t="s">
        <v>7</v>
      </c>
      <c r="C5" s="10" t="s">
        <v>5</v>
      </c>
      <c r="D5" s="14" t="s">
        <v>38</v>
      </c>
      <c r="E5" s="9" t="s">
        <v>12</v>
      </c>
      <c r="F5" s="12">
        <v>1</v>
      </c>
      <c r="G5" s="10" t="s">
        <v>4</v>
      </c>
      <c r="H5" s="13">
        <v>180</v>
      </c>
      <c r="I5" s="13">
        <v>15</v>
      </c>
      <c r="J5" s="13">
        <v>20</v>
      </c>
      <c r="K5" s="13">
        <v>480</v>
      </c>
      <c r="L5" s="13">
        <v>30</v>
      </c>
      <c r="M5" s="13">
        <f t="shared" si="0"/>
        <v>14400</v>
      </c>
      <c r="N5" s="6">
        <f>F5*9000</f>
        <v>9000</v>
      </c>
    </row>
    <row r="6" spans="1:14" x14ac:dyDescent="0.2">
      <c r="A6" s="9" t="s">
        <v>6</v>
      </c>
      <c r="B6" s="9" t="s">
        <v>7</v>
      </c>
      <c r="C6" s="10" t="s">
        <v>5</v>
      </c>
      <c r="D6" s="11" t="s">
        <v>39</v>
      </c>
      <c r="E6" s="9" t="s">
        <v>13</v>
      </c>
      <c r="F6" s="12">
        <v>6</v>
      </c>
      <c r="G6" s="10" t="s">
        <v>4</v>
      </c>
      <c r="H6" s="13">
        <v>180</v>
      </c>
      <c r="I6" s="13">
        <v>15</v>
      </c>
      <c r="J6" s="13">
        <v>20</v>
      </c>
      <c r="K6" s="13">
        <v>480</v>
      </c>
      <c r="L6" s="13">
        <v>30</v>
      </c>
      <c r="M6" s="13">
        <f t="shared" si="0"/>
        <v>14400</v>
      </c>
      <c r="N6" s="6">
        <f>F6*4500</f>
        <v>27000</v>
      </c>
    </row>
    <row r="7" spans="1:14" x14ac:dyDescent="0.2">
      <c r="A7" s="9" t="s">
        <v>6</v>
      </c>
      <c r="B7" s="9" t="s">
        <v>7</v>
      </c>
      <c r="C7" s="10" t="s">
        <v>5</v>
      </c>
      <c r="D7" s="11" t="s">
        <v>39</v>
      </c>
      <c r="E7" s="9" t="s">
        <v>14</v>
      </c>
      <c r="F7" s="12">
        <v>3</v>
      </c>
      <c r="G7" s="10" t="s">
        <v>4</v>
      </c>
      <c r="H7" s="13">
        <v>180</v>
      </c>
      <c r="I7" s="13">
        <v>15</v>
      </c>
      <c r="J7" s="13">
        <v>20</v>
      </c>
      <c r="K7" s="13">
        <v>480</v>
      </c>
      <c r="L7" s="13">
        <v>30</v>
      </c>
      <c r="M7" s="13">
        <f t="shared" si="0"/>
        <v>14400</v>
      </c>
      <c r="N7" s="6">
        <f>F7*5500</f>
        <v>16500</v>
      </c>
    </row>
    <row r="8" spans="1:14" x14ac:dyDescent="0.2">
      <c r="A8" s="9" t="s">
        <v>6</v>
      </c>
      <c r="B8" s="9" t="s">
        <v>7</v>
      </c>
      <c r="C8" s="10" t="s">
        <v>5</v>
      </c>
      <c r="D8" s="11" t="s">
        <v>40</v>
      </c>
      <c r="E8" s="9" t="s">
        <v>15</v>
      </c>
      <c r="F8" s="12">
        <v>4</v>
      </c>
      <c r="G8" s="10" t="s">
        <v>4</v>
      </c>
      <c r="H8" s="13">
        <v>180</v>
      </c>
      <c r="I8" s="13">
        <v>15</v>
      </c>
      <c r="J8" s="13">
        <v>20</v>
      </c>
      <c r="K8" s="13">
        <v>480</v>
      </c>
      <c r="L8" s="13">
        <v>30</v>
      </c>
      <c r="M8" s="13">
        <f t="shared" si="0"/>
        <v>14400</v>
      </c>
      <c r="N8" s="6">
        <f>F8*4600</f>
        <v>18400</v>
      </c>
    </row>
    <row r="9" spans="1:14" x14ac:dyDescent="0.2">
      <c r="A9" s="9" t="s">
        <v>6</v>
      </c>
      <c r="B9" s="9" t="s">
        <v>7</v>
      </c>
      <c r="C9" s="10" t="s">
        <v>5</v>
      </c>
      <c r="D9" s="11" t="s">
        <v>41</v>
      </c>
      <c r="E9" s="9" t="s">
        <v>16</v>
      </c>
      <c r="F9" s="12">
        <v>5</v>
      </c>
      <c r="G9" s="10" t="s">
        <v>4</v>
      </c>
      <c r="H9" s="13">
        <v>180</v>
      </c>
      <c r="I9" s="13">
        <v>15</v>
      </c>
      <c r="J9" s="13">
        <v>20</v>
      </c>
      <c r="K9" s="13">
        <v>480</v>
      </c>
      <c r="L9" s="13">
        <v>30</v>
      </c>
      <c r="M9" s="13">
        <f t="shared" si="0"/>
        <v>14400</v>
      </c>
      <c r="N9" s="6">
        <f>F9*4000</f>
        <v>20000</v>
      </c>
    </row>
    <row r="10" spans="1:14" s="5" customFormat="1" x14ac:dyDescent="0.2">
      <c r="A10" s="9" t="s">
        <v>6</v>
      </c>
      <c r="B10" s="9" t="s">
        <v>7</v>
      </c>
      <c r="C10" s="10" t="s">
        <v>5</v>
      </c>
      <c r="D10" s="14" t="s">
        <v>41</v>
      </c>
      <c r="E10" s="9" t="s">
        <v>43</v>
      </c>
      <c r="F10" s="12">
        <v>5</v>
      </c>
      <c r="G10" s="10" t="s">
        <v>4</v>
      </c>
      <c r="H10" s="13">
        <v>180</v>
      </c>
      <c r="I10" s="13">
        <v>15</v>
      </c>
      <c r="J10" s="13">
        <v>20</v>
      </c>
      <c r="K10" s="13">
        <v>480</v>
      </c>
      <c r="L10" s="13">
        <v>30</v>
      </c>
      <c r="M10" s="13">
        <f t="shared" ref="M10" si="1">K10*L10</f>
        <v>14400</v>
      </c>
      <c r="N10" s="6">
        <f>F10*4000</f>
        <v>20000</v>
      </c>
    </row>
    <row r="11" spans="1:14" x14ac:dyDescent="0.2">
      <c r="A11" s="9" t="s">
        <v>6</v>
      </c>
      <c r="B11" s="9" t="s">
        <v>7</v>
      </c>
      <c r="C11" s="10" t="s">
        <v>5</v>
      </c>
      <c r="D11" s="11" t="s">
        <v>41</v>
      </c>
      <c r="E11" s="9" t="s">
        <v>17</v>
      </c>
      <c r="F11" s="12">
        <v>7</v>
      </c>
      <c r="G11" s="10" t="s">
        <v>4</v>
      </c>
      <c r="H11" s="13">
        <v>180</v>
      </c>
      <c r="I11" s="13">
        <v>15</v>
      </c>
      <c r="J11" s="13">
        <v>20</v>
      </c>
      <c r="K11" s="13">
        <v>480</v>
      </c>
      <c r="L11" s="13">
        <v>30</v>
      </c>
      <c r="M11" s="13">
        <f t="shared" si="0"/>
        <v>14400</v>
      </c>
      <c r="N11" s="6">
        <f>F11*4000</f>
        <v>28000</v>
      </c>
    </row>
    <row r="12" spans="1:14" x14ac:dyDescent="0.2">
      <c r="A12" s="9" t="s">
        <v>6</v>
      </c>
      <c r="B12" s="9" t="s">
        <v>7</v>
      </c>
      <c r="C12" s="10" t="s">
        <v>5</v>
      </c>
      <c r="D12" s="11" t="s">
        <v>41</v>
      </c>
      <c r="E12" s="9" t="s">
        <v>18</v>
      </c>
      <c r="F12" s="12">
        <v>4</v>
      </c>
      <c r="G12" s="10" t="s">
        <v>4</v>
      </c>
      <c r="H12" s="13">
        <v>180</v>
      </c>
      <c r="I12" s="13">
        <v>15</v>
      </c>
      <c r="J12" s="13">
        <v>20</v>
      </c>
      <c r="K12" s="13">
        <v>480</v>
      </c>
      <c r="L12" s="13">
        <v>30</v>
      </c>
      <c r="M12" s="13">
        <f t="shared" si="0"/>
        <v>14400</v>
      </c>
      <c r="N12" s="6">
        <f>F12*4000</f>
        <v>16000</v>
      </c>
    </row>
    <row r="13" spans="1:14" x14ac:dyDescent="0.2">
      <c r="A13" s="9" t="s">
        <v>6</v>
      </c>
      <c r="B13" s="9" t="s">
        <v>7</v>
      </c>
      <c r="C13" s="10" t="s">
        <v>5</v>
      </c>
      <c r="D13" s="11" t="s">
        <v>41</v>
      </c>
      <c r="E13" s="9" t="s">
        <v>19</v>
      </c>
      <c r="F13" s="9">
        <v>2</v>
      </c>
      <c r="G13" s="10" t="s">
        <v>4</v>
      </c>
      <c r="H13" s="13">
        <v>180</v>
      </c>
      <c r="I13" s="13">
        <v>15</v>
      </c>
      <c r="J13" s="13">
        <v>20</v>
      </c>
      <c r="K13" s="13">
        <v>480</v>
      </c>
      <c r="L13" s="13">
        <v>30</v>
      </c>
      <c r="M13" s="13">
        <f t="shared" si="0"/>
        <v>14400</v>
      </c>
      <c r="N13" s="6">
        <f>F13*4000</f>
        <v>8000</v>
      </c>
    </row>
    <row r="14" spans="1:14" s="5" customFormat="1" x14ac:dyDescent="0.2">
      <c r="A14" s="9" t="s">
        <v>6</v>
      </c>
      <c r="B14" s="9" t="s">
        <v>7</v>
      </c>
      <c r="C14" s="10" t="s">
        <v>5</v>
      </c>
      <c r="D14" s="14" t="s">
        <v>41</v>
      </c>
      <c r="E14" s="9" t="s">
        <v>42</v>
      </c>
      <c r="F14" s="9">
        <v>2</v>
      </c>
      <c r="G14" s="10" t="s">
        <v>4</v>
      </c>
      <c r="H14" s="13">
        <v>180</v>
      </c>
      <c r="I14" s="13">
        <v>15</v>
      </c>
      <c r="J14" s="13">
        <v>20</v>
      </c>
      <c r="K14" s="13">
        <v>480</v>
      </c>
      <c r="L14" s="13">
        <v>30</v>
      </c>
      <c r="M14" s="13">
        <f t="shared" ref="M14" si="2">K14*L14</f>
        <v>14400</v>
      </c>
      <c r="N14" s="6">
        <f>F14*4000</f>
        <v>8000</v>
      </c>
    </row>
    <row r="15" spans="1:14" s="5" customFormat="1" x14ac:dyDescent="0.2">
      <c r="A15" s="9" t="s">
        <v>6</v>
      </c>
      <c r="B15" s="9" t="s">
        <v>7</v>
      </c>
      <c r="C15" s="10" t="s">
        <v>5</v>
      </c>
      <c r="D15" s="14" t="s">
        <v>41</v>
      </c>
      <c r="E15" s="9" t="s">
        <v>20</v>
      </c>
      <c r="F15" s="9">
        <v>5</v>
      </c>
      <c r="G15" s="10" t="s">
        <v>4</v>
      </c>
      <c r="H15" s="13">
        <v>180</v>
      </c>
      <c r="I15" s="13">
        <v>15</v>
      </c>
      <c r="J15" s="13">
        <v>20</v>
      </c>
      <c r="K15" s="13">
        <v>480</v>
      </c>
      <c r="L15" s="13">
        <v>30</v>
      </c>
      <c r="M15" s="13">
        <f t="shared" si="0"/>
        <v>14400</v>
      </c>
      <c r="N15" s="6">
        <f>F15*4000</f>
        <v>20000</v>
      </c>
    </row>
    <row r="16" spans="1:14" s="5" customFormat="1" x14ac:dyDescent="0.2">
      <c r="A16" s="9" t="s">
        <v>6</v>
      </c>
      <c r="B16" s="9" t="s">
        <v>7</v>
      </c>
      <c r="C16" s="10" t="s">
        <v>5</v>
      </c>
      <c r="D16" s="14" t="s">
        <v>41</v>
      </c>
      <c r="E16" s="9" t="s">
        <v>21</v>
      </c>
      <c r="F16" s="9">
        <v>10</v>
      </c>
      <c r="G16" s="10" t="s">
        <v>4</v>
      </c>
      <c r="H16" s="13">
        <v>180</v>
      </c>
      <c r="I16" s="13">
        <v>15</v>
      </c>
      <c r="J16" s="13">
        <v>20</v>
      </c>
      <c r="K16" s="13">
        <v>480</v>
      </c>
      <c r="L16" s="13">
        <v>30</v>
      </c>
      <c r="M16" s="13">
        <f t="shared" si="0"/>
        <v>14400</v>
      </c>
      <c r="N16" s="6">
        <f>F16*4000</f>
        <v>40000</v>
      </c>
    </row>
    <row r="17" spans="1:14" s="5" customFormat="1" x14ac:dyDescent="0.2">
      <c r="A17" s="9" t="s">
        <v>6</v>
      </c>
      <c r="B17" s="9" t="s">
        <v>7</v>
      </c>
      <c r="C17" s="10" t="s">
        <v>5</v>
      </c>
      <c r="D17" s="14" t="s">
        <v>41</v>
      </c>
      <c r="E17" s="9" t="s">
        <v>22</v>
      </c>
      <c r="F17" s="9">
        <v>1</v>
      </c>
      <c r="G17" s="10" t="s">
        <v>4</v>
      </c>
      <c r="H17" s="13">
        <v>180</v>
      </c>
      <c r="I17" s="13">
        <v>15</v>
      </c>
      <c r="J17" s="13">
        <v>20</v>
      </c>
      <c r="K17" s="13">
        <v>480</v>
      </c>
      <c r="L17" s="13">
        <v>30</v>
      </c>
      <c r="M17" s="13">
        <f t="shared" si="0"/>
        <v>14400</v>
      </c>
      <c r="N17" s="6">
        <f>F17*5500</f>
        <v>5500</v>
      </c>
    </row>
    <row r="18" spans="1:14" s="5" customFormat="1" x14ac:dyDescent="0.2">
      <c r="A18" s="9" t="s">
        <v>6</v>
      </c>
      <c r="B18" s="9" t="s">
        <v>7</v>
      </c>
      <c r="C18" s="10" t="s">
        <v>5</v>
      </c>
      <c r="D18" s="14" t="s">
        <v>41</v>
      </c>
      <c r="E18" s="9" t="s">
        <v>23</v>
      </c>
      <c r="F18" s="9">
        <v>17</v>
      </c>
      <c r="G18" s="10" t="s">
        <v>4</v>
      </c>
      <c r="H18" s="13">
        <v>180</v>
      </c>
      <c r="I18" s="13">
        <v>15</v>
      </c>
      <c r="J18" s="13">
        <v>20</v>
      </c>
      <c r="K18" s="13">
        <v>480</v>
      </c>
      <c r="L18" s="13">
        <v>30</v>
      </c>
      <c r="M18" s="13">
        <f t="shared" si="0"/>
        <v>14400</v>
      </c>
      <c r="N18" s="6">
        <f>F18*5500</f>
        <v>93500</v>
      </c>
    </row>
    <row r="19" spans="1:14" s="5" customFormat="1" x14ac:dyDescent="0.2">
      <c r="A19" s="9" t="s">
        <v>6</v>
      </c>
      <c r="B19" s="9" t="s">
        <v>7</v>
      </c>
      <c r="C19" s="10" t="s">
        <v>5</v>
      </c>
      <c r="D19" s="14" t="s">
        <v>41</v>
      </c>
      <c r="E19" s="9" t="s">
        <v>44</v>
      </c>
      <c r="F19" s="9">
        <v>2</v>
      </c>
      <c r="G19" s="10" t="s">
        <v>4</v>
      </c>
      <c r="H19" s="13">
        <v>180</v>
      </c>
      <c r="I19" s="13">
        <v>15</v>
      </c>
      <c r="J19" s="13">
        <v>20</v>
      </c>
      <c r="K19" s="13">
        <v>480</v>
      </c>
      <c r="L19" s="13">
        <v>30</v>
      </c>
      <c r="M19" s="13">
        <f t="shared" ref="M19" si="3">K19*L19</f>
        <v>14400</v>
      </c>
      <c r="N19" s="6">
        <f>F19*5500</f>
        <v>11000</v>
      </c>
    </row>
    <row r="20" spans="1:14" s="5" customFormat="1" x14ac:dyDescent="0.2">
      <c r="A20" s="9" t="s">
        <v>6</v>
      </c>
      <c r="B20" s="9" t="s">
        <v>7</v>
      </c>
      <c r="C20" s="10" t="s">
        <v>5</v>
      </c>
      <c r="D20" s="14" t="s">
        <v>45</v>
      </c>
      <c r="E20" s="9" t="s">
        <v>24</v>
      </c>
      <c r="F20" s="9">
        <v>2</v>
      </c>
      <c r="G20" s="10" t="s">
        <v>4</v>
      </c>
      <c r="H20" s="13">
        <v>180</v>
      </c>
      <c r="I20" s="13">
        <v>15</v>
      </c>
      <c r="J20" s="13">
        <v>20</v>
      </c>
      <c r="K20" s="13">
        <v>480</v>
      </c>
      <c r="L20" s="13">
        <v>30</v>
      </c>
      <c r="M20" s="13">
        <f t="shared" si="0"/>
        <v>14400</v>
      </c>
      <c r="N20" s="6">
        <f>F20*9500</f>
        <v>19000</v>
      </c>
    </row>
    <row r="21" spans="1:14" x14ac:dyDescent="0.2">
      <c r="A21" s="9" t="s">
        <v>6</v>
      </c>
      <c r="B21" s="9" t="s">
        <v>7</v>
      </c>
      <c r="C21" s="10" t="s">
        <v>5</v>
      </c>
      <c r="D21" s="11" t="s">
        <v>45</v>
      </c>
      <c r="E21" s="9" t="s">
        <v>25</v>
      </c>
      <c r="F21" s="9">
        <v>13</v>
      </c>
      <c r="G21" s="10" t="s">
        <v>4</v>
      </c>
      <c r="H21" s="13">
        <v>180</v>
      </c>
      <c r="I21" s="13">
        <v>15</v>
      </c>
      <c r="J21" s="13">
        <v>20</v>
      </c>
      <c r="K21" s="13">
        <v>480</v>
      </c>
      <c r="L21" s="13">
        <v>30</v>
      </c>
      <c r="M21" s="13">
        <f t="shared" si="0"/>
        <v>14400</v>
      </c>
      <c r="N21" s="6">
        <f>F21*8500</f>
        <v>110500</v>
      </c>
    </row>
    <row r="22" spans="1:14" x14ac:dyDescent="0.2">
      <c r="A22" s="9" t="s">
        <v>6</v>
      </c>
      <c r="B22" s="9" t="s">
        <v>7</v>
      </c>
      <c r="C22" s="10" t="s">
        <v>5</v>
      </c>
      <c r="D22" s="11" t="s">
        <v>45</v>
      </c>
      <c r="E22" s="9" t="s">
        <v>26</v>
      </c>
      <c r="F22" s="9">
        <v>7</v>
      </c>
      <c r="G22" s="10" t="s">
        <v>4</v>
      </c>
      <c r="H22" s="13">
        <v>180</v>
      </c>
      <c r="I22" s="13">
        <v>15</v>
      </c>
      <c r="J22" s="13">
        <v>20</v>
      </c>
      <c r="K22" s="13">
        <v>480</v>
      </c>
      <c r="L22" s="13">
        <v>30</v>
      </c>
      <c r="M22" s="13">
        <f t="shared" si="0"/>
        <v>14400</v>
      </c>
      <c r="N22" s="6">
        <f>F22*8500</f>
        <v>59500</v>
      </c>
    </row>
    <row r="23" spans="1:14" x14ac:dyDescent="0.2">
      <c r="A23" s="9" t="s">
        <v>6</v>
      </c>
      <c r="B23" s="9" t="s">
        <v>7</v>
      </c>
      <c r="C23" s="10" t="s">
        <v>5</v>
      </c>
      <c r="D23" s="11" t="s">
        <v>46</v>
      </c>
      <c r="E23" s="9" t="s">
        <v>27</v>
      </c>
      <c r="F23" s="9">
        <v>10</v>
      </c>
      <c r="G23" s="10" t="s">
        <v>4</v>
      </c>
      <c r="H23" s="13">
        <v>180</v>
      </c>
      <c r="I23" s="13">
        <v>15</v>
      </c>
      <c r="J23" s="13">
        <v>20</v>
      </c>
      <c r="K23" s="13">
        <v>480</v>
      </c>
      <c r="L23" s="13">
        <v>30</v>
      </c>
      <c r="M23" s="13">
        <f t="shared" si="0"/>
        <v>14400</v>
      </c>
      <c r="N23" s="6">
        <f>F23*4600</f>
        <v>46000</v>
      </c>
    </row>
    <row r="24" spans="1:14" x14ac:dyDescent="0.2">
      <c r="A24" s="9" t="s">
        <v>6</v>
      </c>
      <c r="B24" s="9" t="s">
        <v>7</v>
      </c>
      <c r="C24" s="10" t="s">
        <v>5</v>
      </c>
      <c r="D24" s="11" t="s">
        <v>46</v>
      </c>
      <c r="E24" s="9" t="s">
        <v>28</v>
      </c>
      <c r="F24" s="9">
        <v>9</v>
      </c>
      <c r="G24" s="10" t="s">
        <v>4</v>
      </c>
      <c r="H24" s="13">
        <v>180</v>
      </c>
      <c r="I24" s="13">
        <v>15</v>
      </c>
      <c r="J24" s="13">
        <v>20</v>
      </c>
      <c r="K24" s="13">
        <v>480</v>
      </c>
      <c r="L24" s="13">
        <v>30</v>
      </c>
      <c r="M24" s="13">
        <f t="shared" si="0"/>
        <v>14400</v>
      </c>
      <c r="N24" s="6">
        <f>F24*4600</f>
        <v>41400</v>
      </c>
    </row>
  </sheetData>
  <autoFilter ref="A1:N24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1" r:id="rId9"/>
    <hyperlink ref="G12" r:id="rId10"/>
    <hyperlink ref="G13" r:id="rId11"/>
    <hyperlink ref="G15" r:id="rId12"/>
    <hyperlink ref="G16" r:id="rId13"/>
    <hyperlink ref="G17" r:id="rId14"/>
    <hyperlink ref="G18" r:id="rId15"/>
    <hyperlink ref="G20" r:id="rId16"/>
    <hyperlink ref="G21" r:id="rId17"/>
    <hyperlink ref="G22" r:id="rId18"/>
    <hyperlink ref="G23" r:id="rId19"/>
    <hyperlink ref="G24" r:id="rId20"/>
    <hyperlink ref="G10" r:id="rId21"/>
    <hyperlink ref="G14" r:id="rId22"/>
    <hyperlink ref="G19" r:id="rId23"/>
    <hyperlink ref="C2" r:id="rId24"/>
    <hyperlink ref="C3:C24" r:id="rId25" display="Фото"/>
  </hyperlinks>
  <pageMargins left="0.7" right="0.7" top="0.75" bottom="0.75" header="0.3" footer="0.3"/>
  <pageSetup paperSize="9" scale="72" fitToHeight="0" orientation="landscape" horizontalDpi="300" verticalDpi="300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 в подъездах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2026-03-09T20:00:09Z</dcterms:modified>
</cp:coreProperties>
</file>